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1075" windowHeight="7815" activeTab="3"/>
  </bookViews>
  <sheets>
    <sheet name="COSTO C.T 1° TRIM. 2017" sheetId="1" r:id="rId1"/>
    <sheet name="COSTO C.T 2° TRIM. 2017" sheetId="2" r:id="rId2"/>
    <sheet name="COSTO C.T 3° TRIM. 2017 " sheetId="3" r:id="rId3"/>
    <sheet name="COSTO C.T 4° TRIM. 2017" sheetId="4" r:id="rId4"/>
  </sheets>
  <definedNames/>
  <calcPr fullCalcOnLoad="1"/>
</workbook>
</file>

<file path=xl/sharedStrings.xml><?xml version="1.0" encoding="utf-8"?>
<sst xmlns="http://schemas.openxmlformats.org/spreadsheetml/2006/main" count="91" uniqueCount="41">
  <si>
    <t>TOTALE GENERALE</t>
  </si>
  <si>
    <t>sostituzione per maternità</t>
  </si>
  <si>
    <t>MOTIVO DEL RICORSO DEL CONTRATTO A TERMINE</t>
  </si>
  <si>
    <t>SETTORE DI APPARTENENZA</t>
  </si>
  <si>
    <t xml:space="preserve">Area Corporate e Servizi </t>
  </si>
  <si>
    <t>Addetta di segreteria - Uffico Appalti, affari generale e legali</t>
  </si>
  <si>
    <t>AREA PROFESSIONALE</t>
  </si>
  <si>
    <t xml:space="preserve">(*) La retribuzione  lorda è composta da elementi fissi  e variabili </t>
  </si>
  <si>
    <t>NUMERO DIPENDENTI</t>
  </si>
  <si>
    <t xml:space="preserve">COSTO COMPLESSIVO </t>
  </si>
  <si>
    <t>1° TRIMESTRE 2017</t>
  </si>
  <si>
    <t>dal 01/01/2017 al 05/02/2017</t>
  </si>
  <si>
    <t>01.01.2017-05/02/2017</t>
  </si>
  <si>
    <t xml:space="preserve">1° TRIMESTRE 2017 </t>
  </si>
  <si>
    <t>RETR. LORDA PERCEPITA NEL PERIODO Di PROROGA (*)</t>
  </si>
  <si>
    <t>CONTRIBUTI DEL PERIODO  A CARICO ENTE + QUOTA ACC.  TFR</t>
  </si>
  <si>
    <t>CONTRATTO A TERMINE   PROROGA</t>
  </si>
  <si>
    <t xml:space="preserve">                COSTO DEL PERSONALE  ASSUNTO A TEMPO DETERMINATO ARTICOLATO PER AREE PROFESSIONALI                                                                                                                                                (art. 17, comma 2 , Decreto Legge n. 33/2013)</t>
  </si>
  <si>
    <t>2° TRIMESTRE 2017</t>
  </si>
  <si>
    <t xml:space="preserve">2° TRIMESTRE 2017 </t>
  </si>
  <si>
    <t>dal 22.06.2017 al 31.03.2019</t>
  </si>
  <si>
    <t>22.06.2017-30.06.2017</t>
  </si>
  <si>
    <t xml:space="preserve">Ragione di carattere organizzativo </t>
  </si>
  <si>
    <t xml:space="preserve">CONTRATTO A TERMINE  DURATA COMPLESSIVA </t>
  </si>
  <si>
    <t>RETR. LORDA PERCEPITA NEL PERIODO (*)</t>
  </si>
  <si>
    <t>3° TRIMESTRE 2017</t>
  </si>
  <si>
    <t>Addetto Tecnico</t>
  </si>
  <si>
    <t>dal 01/08/2017 al 18/12/2017</t>
  </si>
  <si>
    <t xml:space="preserve">Sostituzione per Maternità </t>
  </si>
  <si>
    <t>01.08.2017-30.09.2017</t>
  </si>
  <si>
    <t>01.07.2017-30.09.2017</t>
  </si>
  <si>
    <t xml:space="preserve">3° TRIMESTRE 2017 </t>
  </si>
  <si>
    <t>Area Tecnica</t>
  </si>
  <si>
    <t>dal 01/08/2017 al 06/04/2018</t>
  </si>
  <si>
    <t>01.10.2017-31.12.2017</t>
  </si>
  <si>
    <t>4° TRIMESTRE 2017</t>
  </si>
  <si>
    <t xml:space="preserve">4° TRIMESTRE 2017 </t>
  </si>
  <si>
    <t xml:space="preserve">Area Commerciale </t>
  </si>
  <si>
    <t>dal 08/11/2017 al 30/04/2018</t>
  </si>
  <si>
    <t>Addetta alla clientela</t>
  </si>
  <si>
    <t>Data di pubblicazione: 31.01.2018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</si>
</sst>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doubleAccounting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 val="doubleAccounting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Alignment="1">
      <alignment horizontal="center" vertical="center" wrapText="1"/>
      <protection/>
    </xf>
    <xf numFmtId="0" fontId="5" fillId="0" borderId="0" xfId="47" applyFont="1" applyAlignment="1">
      <alignment horizontal="center"/>
      <protection/>
    </xf>
    <xf numFmtId="0" fontId="7" fillId="0" borderId="0" xfId="47" applyFont="1" applyFill="1">
      <alignment/>
      <protection/>
    </xf>
    <xf numFmtId="43" fontId="0" fillId="0" borderId="0" xfId="0" applyNumberFormat="1" applyAlignment="1">
      <alignment/>
    </xf>
    <xf numFmtId="0" fontId="5" fillId="0" borderId="0" xfId="4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0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/>
      <protection/>
    </xf>
    <xf numFmtId="43" fontId="8" fillId="33" borderId="10" xfId="43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34" borderId="11" xfId="47" applyFont="1" applyFill="1" applyBorder="1" applyAlignment="1">
      <alignment horizontal="center" vertical="center" wrapText="1"/>
      <protection/>
    </xf>
    <xf numFmtId="0" fontId="52" fillId="34" borderId="12" xfId="0" applyFont="1" applyFill="1" applyBorder="1" applyAlignment="1">
      <alignment/>
    </xf>
    <xf numFmtId="43" fontId="52" fillId="34" borderId="12" xfId="0" applyNumberFormat="1" applyFont="1" applyFill="1" applyBorder="1" applyAlignment="1">
      <alignment/>
    </xf>
    <xf numFmtId="0" fontId="3" fillId="34" borderId="11" xfId="47" applyFont="1" applyFill="1" applyBorder="1" applyAlignment="1">
      <alignment horizontal="left" vertical="center" wrapText="1"/>
      <protection/>
    </xf>
    <xf numFmtId="0" fontId="9" fillId="0" borderId="10" xfId="47" applyFont="1" applyBorder="1" applyAlignment="1">
      <alignment horizontal="left" vertical="center"/>
      <protection/>
    </xf>
    <xf numFmtId="0" fontId="8" fillId="0" borderId="10" xfId="47" applyFont="1" applyBorder="1" applyAlignment="1">
      <alignment horizontal="left" vertical="center" wrapText="1"/>
      <protection/>
    </xf>
    <xf numFmtId="0" fontId="10" fillId="0" borderId="0" xfId="47" applyFont="1" applyFill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34" borderId="13" xfId="47" applyFont="1" applyFill="1" applyBorder="1" applyAlignment="1">
      <alignment horizontal="center" vertical="center" wrapText="1"/>
      <protection/>
    </xf>
    <xf numFmtId="0" fontId="4" fillId="34" borderId="14" xfId="47" applyFont="1" applyFill="1" applyBorder="1" applyAlignment="1">
      <alignment horizontal="center" vertical="center" wrapText="1"/>
      <protection/>
    </xf>
    <xf numFmtId="0" fontId="4" fillId="34" borderId="15" xfId="47" applyFont="1" applyFill="1" applyBorder="1" applyAlignment="1">
      <alignment horizontal="center" vertical="center" wrapText="1"/>
      <protection/>
    </xf>
    <xf numFmtId="0" fontId="6" fillId="34" borderId="16" xfId="47" applyFont="1" applyFill="1" applyBorder="1" applyAlignment="1">
      <alignment horizontal="center" vertical="center" wrapText="1"/>
      <protection/>
    </xf>
    <xf numFmtId="0" fontId="6" fillId="34" borderId="17" xfId="47" applyFont="1" applyFill="1" applyBorder="1" applyAlignment="1">
      <alignment horizontal="center" vertical="center" wrapText="1"/>
      <protection/>
    </xf>
    <xf numFmtId="0" fontId="6" fillId="34" borderId="18" xfId="4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6"/>
  <sheetViews>
    <sheetView zoomScale="110" zoomScaleNormal="110" zoomScalePageLayoutView="0" workbookViewId="0" topLeftCell="A1">
      <selection activeCell="C12" sqref="C12:D12"/>
    </sheetView>
  </sheetViews>
  <sheetFormatPr defaultColWidth="9.140625" defaultRowHeight="15"/>
  <cols>
    <col min="1" max="2" width="4.28125" style="0" customWidth="1"/>
    <col min="3" max="3" width="12.57421875" style="0" customWidth="1"/>
    <col min="4" max="4" width="22.7109375" style="0" customWidth="1"/>
    <col min="5" max="5" width="20.00390625" style="0" customWidth="1"/>
    <col min="6" max="6" width="24.28125" style="0" customWidth="1"/>
    <col min="7" max="7" width="24.421875" style="0" customWidth="1"/>
    <col min="8" max="8" width="20.7109375" style="0" customWidth="1"/>
    <col min="9" max="9" width="18.28125" style="0" customWidth="1"/>
    <col min="10" max="10" width="22.28125" style="0" customWidth="1"/>
    <col min="11" max="11" width="15.7109375" style="0" customWidth="1"/>
    <col min="12" max="13" width="21.7109375" style="0" customWidth="1"/>
  </cols>
  <sheetData>
    <row r="1" ht="15.75" thickBot="1"/>
    <row r="2" spans="3:11" ht="69.75" customHeight="1" thickBot="1">
      <c r="C2" s="25" t="s">
        <v>17</v>
      </c>
      <c r="D2" s="26"/>
      <c r="E2" s="26"/>
      <c r="F2" s="26"/>
      <c r="G2" s="26"/>
      <c r="H2" s="26"/>
      <c r="I2" s="26"/>
      <c r="J2" s="26"/>
      <c r="K2" s="27"/>
    </row>
    <row r="3" spans="3:14" ht="21.75" customHeight="1">
      <c r="C3" s="6"/>
      <c r="D3" s="6"/>
      <c r="E3" s="6"/>
      <c r="F3" s="6"/>
      <c r="G3" s="6"/>
      <c r="H3" s="6"/>
      <c r="I3" s="6"/>
      <c r="J3" s="6"/>
      <c r="K3" s="7"/>
      <c r="N3" s="3"/>
    </row>
    <row r="4" spans="3:14" ht="24" customHeight="1">
      <c r="C4" s="28" t="s">
        <v>10</v>
      </c>
      <c r="D4" s="29"/>
      <c r="E4" s="29"/>
      <c r="F4" s="29"/>
      <c r="G4" s="29"/>
      <c r="H4" s="29"/>
      <c r="I4" s="29"/>
      <c r="J4" s="29"/>
      <c r="K4" s="30"/>
      <c r="L4" s="3"/>
      <c r="M4" s="3"/>
      <c r="N4" s="3"/>
    </row>
    <row r="5" spans="3:14" s="14" customFormat="1" ht="75" customHeight="1">
      <c r="C5" s="16" t="s">
        <v>8</v>
      </c>
      <c r="D5" s="16" t="s">
        <v>3</v>
      </c>
      <c r="E5" s="16" t="s">
        <v>6</v>
      </c>
      <c r="F5" s="16" t="s">
        <v>16</v>
      </c>
      <c r="G5" s="19" t="s">
        <v>2</v>
      </c>
      <c r="H5" s="16" t="s">
        <v>13</v>
      </c>
      <c r="I5" s="16" t="s">
        <v>14</v>
      </c>
      <c r="J5" s="16" t="s">
        <v>15</v>
      </c>
      <c r="K5" s="16" t="s">
        <v>9</v>
      </c>
      <c r="L5" s="13"/>
      <c r="M5" s="13"/>
      <c r="N5" s="13"/>
    </row>
    <row r="6" spans="3:11" s="12" customFormat="1" ht="49.5" customHeight="1">
      <c r="C6" s="8">
        <v>1</v>
      </c>
      <c r="D6" s="9" t="s">
        <v>4</v>
      </c>
      <c r="E6" s="9" t="s">
        <v>5</v>
      </c>
      <c r="F6" s="10" t="s">
        <v>11</v>
      </c>
      <c r="G6" s="10" t="s">
        <v>1</v>
      </c>
      <c r="H6" s="10" t="s">
        <v>12</v>
      </c>
      <c r="I6" s="11">
        <v>2862.12</v>
      </c>
      <c r="J6" s="11">
        <f>772.56+120.07+24.4</f>
        <v>917.0299999999999</v>
      </c>
      <c r="K6" s="11">
        <f>SUM(I6:J6)</f>
        <v>3779.1499999999996</v>
      </c>
    </row>
    <row r="8" spans="3:13" ht="18.75" thickBot="1">
      <c r="C8" s="4"/>
      <c r="D8" s="4"/>
      <c r="E8" s="4"/>
      <c r="F8" s="4"/>
      <c r="H8" s="17" t="s">
        <v>0</v>
      </c>
      <c r="I8" s="18">
        <f>I6</f>
        <v>2862.12</v>
      </c>
      <c r="J8" s="18">
        <f>J6</f>
        <v>917.0299999999999</v>
      </c>
      <c r="K8" s="18">
        <f>K6</f>
        <v>3779.1499999999996</v>
      </c>
      <c r="L8" s="2"/>
      <c r="M8" s="2"/>
    </row>
    <row r="9" spans="3:13" ht="18" thickTop="1">
      <c r="C9" s="24" t="s">
        <v>7</v>
      </c>
      <c r="D9" s="24"/>
      <c r="E9" s="24"/>
      <c r="F9" s="22"/>
      <c r="L9" s="2"/>
      <c r="M9" s="2"/>
    </row>
    <row r="10" ht="15.75">
      <c r="F10" s="15"/>
    </row>
    <row r="11" ht="15.75" thickBot="1"/>
    <row r="12" spans="3:4" ht="15.75" thickBot="1">
      <c r="C12" s="31" t="s">
        <v>40</v>
      </c>
      <c r="D12" s="32"/>
    </row>
    <row r="13" spans="3:5" ht="15">
      <c r="C13" s="1"/>
      <c r="D13" s="1"/>
      <c r="E13" s="1"/>
    </row>
    <row r="26" spans="3:4" ht="15">
      <c r="C26" s="5"/>
      <c r="D26" s="5"/>
    </row>
  </sheetData>
  <sheetProtection/>
  <mergeCells count="3">
    <mergeCell ref="C2:K2"/>
    <mergeCell ref="C4:K4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6"/>
  <sheetViews>
    <sheetView zoomScale="110" zoomScaleNormal="110" zoomScalePageLayoutView="0" workbookViewId="0" topLeftCell="A4">
      <selection activeCell="C12" sqref="C12:D12"/>
    </sheetView>
  </sheetViews>
  <sheetFormatPr defaultColWidth="9.140625" defaultRowHeight="15"/>
  <cols>
    <col min="1" max="2" width="4.28125" style="0" customWidth="1"/>
    <col min="3" max="3" width="12.57421875" style="0" customWidth="1"/>
    <col min="4" max="4" width="22.7109375" style="0" customWidth="1"/>
    <col min="5" max="5" width="20.00390625" style="0" customWidth="1"/>
    <col min="6" max="6" width="24.28125" style="0" customWidth="1"/>
    <col min="7" max="7" width="27.7109375" style="0" customWidth="1"/>
    <col min="8" max="8" width="20.7109375" style="0" customWidth="1"/>
    <col min="9" max="9" width="18.28125" style="0" customWidth="1"/>
    <col min="10" max="10" width="22.28125" style="0" customWidth="1"/>
    <col min="11" max="11" width="15.7109375" style="0" customWidth="1"/>
    <col min="12" max="13" width="21.7109375" style="0" customWidth="1"/>
  </cols>
  <sheetData>
    <row r="1" ht="15.75" thickBot="1"/>
    <row r="2" spans="3:11" ht="69.75" customHeight="1" thickBot="1">
      <c r="C2" s="25" t="s">
        <v>17</v>
      </c>
      <c r="D2" s="26"/>
      <c r="E2" s="26"/>
      <c r="F2" s="26"/>
      <c r="G2" s="26"/>
      <c r="H2" s="26"/>
      <c r="I2" s="26"/>
      <c r="J2" s="26"/>
      <c r="K2" s="27"/>
    </row>
    <row r="3" spans="3:14" ht="21.75" customHeight="1">
      <c r="C3" s="6"/>
      <c r="D3" s="6"/>
      <c r="E3" s="6"/>
      <c r="F3" s="6"/>
      <c r="G3" s="6"/>
      <c r="H3" s="6"/>
      <c r="I3" s="6"/>
      <c r="J3" s="6"/>
      <c r="K3" s="7"/>
      <c r="N3" s="3"/>
    </row>
    <row r="4" spans="3:14" ht="24" customHeight="1">
      <c r="C4" s="28" t="s">
        <v>18</v>
      </c>
      <c r="D4" s="29"/>
      <c r="E4" s="29"/>
      <c r="F4" s="29"/>
      <c r="G4" s="29"/>
      <c r="H4" s="29"/>
      <c r="I4" s="29"/>
      <c r="J4" s="29"/>
      <c r="K4" s="30"/>
      <c r="L4" s="3"/>
      <c r="M4" s="3"/>
      <c r="N4" s="3"/>
    </row>
    <row r="5" spans="3:14" s="14" customFormat="1" ht="75" customHeight="1">
      <c r="C5" s="16" t="s">
        <v>8</v>
      </c>
      <c r="D5" s="16" t="s">
        <v>3</v>
      </c>
      <c r="E5" s="16" t="s">
        <v>6</v>
      </c>
      <c r="F5" s="16" t="s">
        <v>23</v>
      </c>
      <c r="G5" s="19" t="s">
        <v>2</v>
      </c>
      <c r="H5" s="16" t="s">
        <v>19</v>
      </c>
      <c r="I5" s="16" t="s">
        <v>24</v>
      </c>
      <c r="J5" s="16" t="s">
        <v>15</v>
      </c>
      <c r="K5" s="16" t="s">
        <v>9</v>
      </c>
      <c r="L5" s="13"/>
      <c r="M5" s="13"/>
      <c r="N5" s="13"/>
    </row>
    <row r="6" spans="3:11" s="12" customFormat="1" ht="49.5" customHeight="1">
      <c r="C6" s="8">
        <v>1</v>
      </c>
      <c r="D6" s="9" t="s">
        <v>4</v>
      </c>
      <c r="E6" s="9" t="s">
        <v>5</v>
      </c>
      <c r="F6" s="8" t="s">
        <v>20</v>
      </c>
      <c r="G6" s="10" t="s">
        <v>22</v>
      </c>
      <c r="H6" s="10" t="s">
        <v>21</v>
      </c>
      <c r="I6" s="11">
        <v>753.84</v>
      </c>
      <c r="J6" s="11">
        <f>195.87+27.74+2.34</f>
        <v>225.95000000000002</v>
      </c>
      <c r="K6" s="11">
        <f>SUM(I6:J6)</f>
        <v>979.7900000000001</v>
      </c>
    </row>
    <row r="8" spans="3:13" ht="18.75" thickBot="1">
      <c r="C8" s="4"/>
      <c r="D8" s="4"/>
      <c r="E8" s="4"/>
      <c r="F8" s="4"/>
      <c r="H8" s="17" t="s">
        <v>0</v>
      </c>
      <c r="I8" s="18">
        <f>I6</f>
        <v>753.84</v>
      </c>
      <c r="J8" s="18">
        <f>J6</f>
        <v>225.95000000000002</v>
      </c>
      <c r="K8" s="18">
        <f>K6</f>
        <v>979.7900000000001</v>
      </c>
      <c r="L8" s="2"/>
      <c r="M8" s="2"/>
    </row>
    <row r="9" spans="3:13" ht="18" thickTop="1">
      <c r="C9" s="24" t="s">
        <v>7</v>
      </c>
      <c r="D9" s="24"/>
      <c r="E9" s="24"/>
      <c r="F9" s="22"/>
      <c r="L9" s="2"/>
      <c r="M9" s="2"/>
    </row>
    <row r="10" ht="15.75">
      <c r="F10" s="15"/>
    </row>
    <row r="11" ht="15.75" thickBot="1"/>
    <row r="12" spans="3:4" ht="15.75" thickBot="1">
      <c r="C12" s="31" t="s">
        <v>40</v>
      </c>
      <c r="D12" s="32"/>
    </row>
    <row r="13" spans="3:5" ht="15">
      <c r="C13" s="1"/>
      <c r="D13" s="1"/>
      <c r="E13" s="1"/>
    </row>
    <row r="26" spans="3:4" ht="15">
      <c r="C26" s="5"/>
      <c r="D26" s="5"/>
    </row>
  </sheetData>
  <sheetProtection/>
  <mergeCells count="3">
    <mergeCell ref="C2:K2"/>
    <mergeCell ref="C4:K4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6"/>
  <sheetViews>
    <sheetView zoomScale="110" zoomScaleNormal="110" zoomScalePageLayoutView="0" workbookViewId="0" topLeftCell="A1">
      <selection activeCell="C13" sqref="C13:D13"/>
    </sheetView>
  </sheetViews>
  <sheetFormatPr defaultColWidth="9.140625" defaultRowHeight="15"/>
  <cols>
    <col min="1" max="2" width="4.28125" style="0" customWidth="1"/>
    <col min="3" max="3" width="12.57421875" style="0" customWidth="1"/>
    <col min="4" max="4" width="22.7109375" style="0" customWidth="1"/>
    <col min="5" max="5" width="20.00390625" style="0" customWidth="1"/>
    <col min="6" max="6" width="24.28125" style="0" customWidth="1"/>
    <col min="7" max="7" width="27.7109375" style="0" customWidth="1"/>
    <col min="8" max="8" width="20.7109375" style="0" customWidth="1"/>
    <col min="9" max="9" width="18.28125" style="0" customWidth="1"/>
    <col min="10" max="10" width="22.28125" style="0" customWidth="1"/>
    <col min="11" max="11" width="15.7109375" style="0" customWidth="1"/>
    <col min="12" max="13" width="21.7109375" style="0" customWidth="1"/>
  </cols>
  <sheetData>
    <row r="1" ht="15.75" thickBot="1"/>
    <row r="2" spans="3:11" ht="69.75" customHeight="1" thickBot="1">
      <c r="C2" s="25" t="s">
        <v>17</v>
      </c>
      <c r="D2" s="26"/>
      <c r="E2" s="26"/>
      <c r="F2" s="26"/>
      <c r="G2" s="26"/>
      <c r="H2" s="26"/>
      <c r="I2" s="26"/>
      <c r="J2" s="26"/>
      <c r="K2" s="27"/>
    </row>
    <row r="3" spans="3:14" ht="21.75" customHeight="1">
      <c r="C3" s="6"/>
      <c r="D3" s="6"/>
      <c r="E3" s="6"/>
      <c r="F3" s="6"/>
      <c r="G3" s="6"/>
      <c r="H3" s="6"/>
      <c r="I3" s="6"/>
      <c r="J3" s="6"/>
      <c r="K3" s="7"/>
      <c r="N3" s="3"/>
    </row>
    <row r="4" spans="3:14" ht="24" customHeight="1">
      <c r="C4" s="28" t="s">
        <v>25</v>
      </c>
      <c r="D4" s="29"/>
      <c r="E4" s="29"/>
      <c r="F4" s="29"/>
      <c r="G4" s="29"/>
      <c r="H4" s="29"/>
      <c r="I4" s="29"/>
      <c r="J4" s="29"/>
      <c r="K4" s="30"/>
      <c r="L4" s="3"/>
      <c r="M4" s="3"/>
      <c r="N4" s="3"/>
    </row>
    <row r="5" spans="3:14" s="14" customFormat="1" ht="75" customHeight="1">
      <c r="C5" s="16" t="s">
        <v>8</v>
      </c>
      <c r="D5" s="16" t="s">
        <v>3</v>
      </c>
      <c r="E5" s="16" t="s">
        <v>6</v>
      </c>
      <c r="F5" s="16" t="s">
        <v>23</v>
      </c>
      <c r="G5" s="19" t="s">
        <v>2</v>
      </c>
      <c r="H5" s="16" t="s">
        <v>31</v>
      </c>
      <c r="I5" s="16" t="s">
        <v>24</v>
      </c>
      <c r="J5" s="16" t="s">
        <v>15</v>
      </c>
      <c r="K5" s="16" t="s">
        <v>9</v>
      </c>
      <c r="L5" s="13"/>
      <c r="M5" s="13"/>
      <c r="N5" s="13"/>
    </row>
    <row r="6" spans="3:11" s="12" customFormat="1" ht="49.5" customHeight="1">
      <c r="C6" s="8">
        <v>1</v>
      </c>
      <c r="D6" s="21" t="s">
        <v>4</v>
      </c>
      <c r="E6" s="21" t="s">
        <v>5</v>
      </c>
      <c r="F6" s="8" t="s">
        <v>20</v>
      </c>
      <c r="G6" s="20" t="s">
        <v>22</v>
      </c>
      <c r="H6" s="10" t="s">
        <v>30</v>
      </c>
      <c r="I6" s="11">
        <f>3886.46+217.56-5</f>
        <v>4099.02</v>
      </c>
      <c r="J6" s="11">
        <f>1124.86+168.51+26.05</f>
        <v>1319.4199999999998</v>
      </c>
      <c r="K6" s="11">
        <f>SUM(I6:J6)</f>
        <v>5418.4400000000005</v>
      </c>
    </row>
    <row r="7" spans="3:11" ht="15">
      <c r="C7" s="8">
        <v>2</v>
      </c>
      <c r="D7" s="21" t="s">
        <v>32</v>
      </c>
      <c r="E7" s="21" t="s">
        <v>26</v>
      </c>
      <c r="F7" s="8" t="s">
        <v>27</v>
      </c>
      <c r="G7" s="20" t="s">
        <v>28</v>
      </c>
      <c r="H7" s="10" t="s">
        <v>29</v>
      </c>
      <c r="I7" s="11">
        <f>3605+147.29</f>
        <v>3752.29</v>
      </c>
      <c r="J7" s="11">
        <f>1073.1+248.27+79.59</f>
        <v>1400.9599999999998</v>
      </c>
      <c r="K7" s="11">
        <f>SUM(I7:J7)</f>
        <v>5153.25</v>
      </c>
    </row>
    <row r="8" spans="3:13" ht="18.75" thickBot="1">
      <c r="C8" s="4"/>
      <c r="D8" s="4"/>
      <c r="E8" s="4"/>
      <c r="F8" s="4"/>
      <c r="H8" s="17" t="s">
        <v>0</v>
      </c>
      <c r="I8" s="18">
        <f>SUM(I6:I7)</f>
        <v>7851.31</v>
      </c>
      <c r="J8" s="18">
        <f>SUM(J6:J7)</f>
        <v>2720.3799999999997</v>
      </c>
      <c r="K8" s="18">
        <f>SUM(K6:K7)</f>
        <v>10571.69</v>
      </c>
      <c r="L8" s="2"/>
      <c r="M8" s="2"/>
    </row>
    <row r="9" spans="12:13" ht="15.75" thickTop="1">
      <c r="L9" s="2"/>
      <c r="M9" s="2"/>
    </row>
    <row r="10" spans="3:6" ht="17.25">
      <c r="C10" s="24" t="s">
        <v>7</v>
      </c>
      <c r="D10" s="24"/>
      <c r="E10" s="24"/>
      <c r="F10" s="22"/>
    </row>
    <row r="11" spans="3:6" ht="15">
      <c r="C11" s="23"/>
      <c r="D11" s="23"/>
      <c r="E11" s="23"/>
      <c r="F11" s="23"/>
    </row>
    <row r="12" spans="3:6" ht="15.75" thickBot="1">
      <c r="C12" s="23"/>
      <c r="D12" s="23"/>
      <c r="E12" s="23"/>
      <c r="F12" s="23"/>
    </row>
    <row r="13" spans="3:5" ht="15.75" thickBot="1">
      <c r="C13" s="31" t="s">
        <v>40</v>
      </c>
      <c r="D13" s="32"/>
      <c r="E13" s="1"/>
    </row>
    <row r="26" spans="3:4" ht="15">
      <c r="C26" s="5"/>
      <c r="D26" s="5"/>
    </row>
  </sheetData>
  <sheetProtection/>
  <mergeCells count="3">
    <mergeCell ref="C2:K2"/>
    <mergeCell ref="C4:K4"/>
    <mergeCell ref="C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7"/>
  <sheetViews>
    <sheetView tabSelected="1" zoomScale="110" zoomScaleNormal="110" zoomScalePageLayoutView="0" workbookViewId="0" topLeftCell="A1">
      <selection activeCell="F14" sqref="F14"/>
    </sheetView>
  </sheetViews>
  <sheetFormatPr defaultColWidth="9.140625" defaultRowHeight="15"/>
  <cols>
    <col min="1" max="2" width="4.28125" style="0" customWidth="1"/>
    <col min="3" max="3" width="12.57421875" style="0" customWidth="1"/>
    <col min="4" max="4" width="22.7109375" style="0" customWidth="1"/>
    <col min="5" max="5" width="20.00390625" style="0" customWidth="1"/>
    <col min="6" max="6" width="24.28125" style="0" customWidth="1"/>
    <col min="7" max="7" width="27.7109375" style="0" customWidth="1"/>
    <col min="8" max="8" width="20.7109375" style="0" customWidth="1"/>
    <col min="9" max="9" width="18.28125" style="0" customWidth="1"/>
    <col min="10" max="10" width="22.28125" style="0" customWidth="1"/>
    <col min="11" max="11" width="15.7109375" style="0" customWidth="1"/>
    <col min="12" max="13" width="21.7109375" style="0" customWidth="1"/>
  </cols>
  <sheetData>
    <row r="1" ht="15.75" thickBot="1"/>
    <row r="2" spans="3:11" ht="69.75" customHeight="1" thickBot="1">
      <c r="C2" s="25" t="s">
        <v>17</v>
      </c>
      <c r="D2" s="26"/>
      <c r="E2" s="26"/>
      <c r="F2" s="26"/>
      <c r="G2" s="26"/>
      <c r="H2" s="26"/>
      <c r="I2" s="26"/>
      <c r="J2" s="26"/>
      <c r="K2" s="27"/>
    </row>
    <row r="3" spans="3:14" ht="21.75" customHeight="1">
      <c r="C3" s="6"/>
      <c r="D3" s="6"/>
      <c r="E3" s="6"/>
      <c r="F3" s="6"/>
      <c r="G3" s="6"/>
      <c r="H3" s="6"/>
      <c r="I3" s="6"/>
      <c r="J3" s="6"/>
      <c r="K3" s="7"/>
      <c r="N3" s="3"/>
    </row>
    <row r="4" spans="3:14" ht="24" customHeight="1">
      <c r="C4" s="28" t="s">
        <v>35</v>
      </c>
      <c r="D4" s="29"/>
      <c r="E4" s="29"/>
      <c r="F4" s="29"/>
      <c r="G4" s="29"/>
      <c r="H4" s="29"/>
      <c r="I4" s="29"/>
      <c r="J4" s="29"/>
      <c r="K4" s="30"/>
      <c r="L4" s="3"/>
      <c r="M4" s="3"/>
      <c r="N4" s="3"/>
    </row>
    <row r="5" spans="3:14" s="14" customFormat="1" ht="75" customHeight="1">
      <c r="C5" s="16" t="s">
        <v>8</v>
      </c>
      <c r="D5" s="16" t="s">
        <v>3</v>
      </c>
      <c r="E5" s="16" t="s">
        <v>6</v>
      </c>
      <c r="F5" s="16" t="s">
        <v>23</v>
      </c>
      <c r="G5" s="19" t="s">
        <v>2</v>
      </c>
      <c r="H5" s="16" t="s">
        <v>36</v>
      </c>
      <c r="I5" s="16" t="s">
        <v>24</v>
      </c>
      <c r="J5" s="16" t="s">
        <v>15</v>
      </c>
      <c r="K5" s="16" t="s">
        <v>9</v>
      </c>
      <c r="L5" s="13"/>
      <c r="M5" s="13"/>
      <c r="N5" s="13"/>
    </row>
    <row r="6" spans="3:11" s="12" customFormat="1" ht="49.5" customHeight="1">
      <c r="C6" s="8">
        <v>1</v>
      </c>
      <c r="D6" s="21" t="s">
        <v>4</v>
      </c>
      <c r="E6" s="21" t="s">
        <v>5</v>
      </c>
      <c r="F6" s="8" t="s">
        <v>20</v>
      </c>
      <c r="G6" s="20" t="s">
        <v>22</v>
      </c>
      <c r="H6" s="10" t="s">
        <v>34</v>
      </c>
      <c r="I6" s="11">
        <f>3055.17+217.54</f>
        <v>3272.71</v>
      </c>
      <c r="J6" s="11">
        <f>883.23+26.07+175.14</f>
        <v>1084.44</v>
      </c>
      <c r="K6" s="11">
        <f>SUM(I6:J6)</f>
        <v>4357.15</v>
      </c>
    </row>
    <row r="7" spans="3:11" s="12" customFormat="1" ht="15" customHeight="1">
      <c r="C7" s="8">
        <v>2</v>
      </c>
      <c r="D7" s="21" t="s">
        <v>32</v>
      </c>
      <c r="E7" s="21" t="s">
        <v>26</v>
      </c>
      <c r="F7" s="8" t="s">
        <v>33</v>
      </c>
      <c r="G7" s="20" t="s">
        <v>28</v>
      </c>
      <c r="H7" s="10" t="s">
        <v>34</v>
      </c>
      <c r="I7" s="11">
        <f>6975.94+255.12</f>
        <v>7231.0599999999995</v>
      </c>
      <c r="J7" s="11">
        <f>2054.12+425.07+152.37</f>
        <v>2631.56</v>
      </c>
      <c r="K7" s="11">
        <f>SUM(I7:J7)</f>
        <v>9862.619999999999</v>
      </c>
    </row>
    <row r="8" spans="3:11" ht="15">
      <c r="C8" s="8">
        <v>3</v>
      </c>
      <c r="D8" s="21" t="s">
        <v>37</v>
      </c>
      <c r="E8" s="21" t="s">
        <v>39</v>
      </c>
      <c r="F8" s="8" t="s">
        <v>38</v>
      </c>
      <c r="G8" s="20" t="s">
        <v>28</v>
      </c>
      <c r="H8" s="10" t="s">
        <v>34</v>
      </c>
      <c r="I8" s="11">
        <f>3464.07+142.03</f>
        <v>3606.1000000000004</v>
      </c>
      <c r="J8" s="11">
        <f>1027.63+243.57+30.85</f>
        <v>1302.05</v>
      </c>
      <c r="K8" s="11">
        <f>SUM(I8:J8)</f>
        <v>4908.150000000001</v>
      </c>
    </row>
    <row r="9" spans="3:13" ht="18.75" thickBot="1">
      <c r="C9" s="4"/>
      <c r="D9" s="4"/>
      <c r="E9" s="4"/>
      <c r="F9" s="4"/>
      <c r="H9" s="17" t="s">
        <v>0</v>
      </c>
      <c r="I9" s="18">
        <f>SUM(I6:I8)</f>
        <v>14109.87</v>
      </c>
      <c r="J9" s="18">
        <f>SUM(J6:J8)</f>
        <v>5018.05</v>
      </c>
      <c r="K9" s="18">
        <f>SUM(K6:K8)</f>
        <v>19127.92</v>
      </c>
      <c r="L9" s="2"/>
      <c r="M9" s="2"/>
    </row>
    <row r="10" spans="12:13" ht="15.75" thickTop="1">
      <c r="L10" s="2"/>
      <c r="M10" s="2"/>
    </row>
    <row r="11" spans="3:6" ht="17.25">
      <c r="C11" s="24" t="s">
        <v>7</v>
      </c>
      <c r="D11" s="24"/>
      <c r="E11" s="24"/>
      <c r="F11" s="22"/>
    </row>
    <row r="12" spans="3:6" ht="15">
      <c r="C12" s="23"/>
      <c r="D12" s="23"/>
      <c r="E12" s="23"/>
      <c r="F12" s="23"/>
    </row>
    <row r="13" spans="3:6" ht="15.75" thickBot="1">
      <c r="C13" s="23"/>
      <c r="D13" s="23"/>
      <c r="E13" s="23"/>
      <c r="F13" s="23"/>
    </row>
    <row r="14" spans="3:5" ht="15.75" thickBot="1">
      <c r="C14" s="31" t="s">
        <v>40</v>
      </c>
      <c r="D14" s="32"/>
      <c r="E14" s="1"/>
    </row>
    <row r="27" spans="3:4" ht="15">
      <c r="C27" s="5"/>
      <c r="D27" s="5"/>
    </row>
  </sheetData>
  <sheetProtection/>
  <mergeCells count="3">
    <mergeCell ref="C2:K2"/>
    <mergeCell ref="C4:K4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EmiliAmbiente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Triolo</dc:creator>
  <cp:keywords/>
  <dc:description/>
  <cp:lastModifiedBy>Ilaria Ricco</cp:lastModifiedBy>
  <cp:lastPrinted>2018-01-30T11:48:56Z</cp:lastPrinted>
  <dcterms:created xsi:type="dcterms:W3CDTF">2015-10-29T11:38:40Z</dcterms:created>
  <dcterms:modified xsi:type="dcterms:W3CDTF">2018-04-24T10:12:05Z</dcterms:modified>
  <cp:category/>
  <cp:version/>
  <cp:contentType/>
  <cp:contentStatus/>
</cp:coreProperties>
</file>